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arlene\Desktop\Files for new website - Christina\"/>
    </mc:Choice>
  </mc:AlternateContent>
  <xr:revisionPtr revIDLastSave="0" documentId="8_{5AC4F5A9-EDA9-4DB8-A079-E4630B696B20}" xr6:coauthVersionLast="36" xr6:coauthVersionMax="36" xr10:uidLastSave="{00000000-0000-0000-0000-000000000000}"/>
  <bookViews>
    <workbookView xWindow="0" yWindow="0" windowWidth="11500" windowHeight="7190" xr2:uid="{00000000-000D-0000-FFFF-FFFF00000000}"/>
  </bookViews>
  <sheets>
    <sheet name="Sheet1" sheetId="1" r:id="rId1"/>
    <sheet name="Sheet2" sheetId="2" r:id="rId2"/>
  </sheet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21" i="1" l="1"/>
  <c r="D24" i="1" s="1"/>
  <c r="D22" i="1" l="1"/>
  <c r="D26" i="1" s="1"/>
  <c r="D28" i="1" l="1"/>
  <c r="E13" i="2"/>
  <c r="E15" i="2" s="1"/>
  <c r="E17" i="2" s="1"/>
  <c r="B13" i="2"/>
  <c r="B16" i="2" s="1"/>
  <c r="B18" i="2" s="1"/>
  <c r="B20" i="2" s="1"/>
  <c r="E19" i="2" l="1"/>
</calcChain>
</file>

<file path=xl/sharedStrings.xml><?xml version="1.0" encoding="utf-8"?>
<sst xmlns="http://schemas.openxmlformats.org/spreadsheetml/2006/main" count="64" uniqueCount="44">
  <si>
    <t>Community Expenses</t>
  </si>
  <si>
    <t>Salaries - Support</t>
  </si>
  <si>
    <t>Employee Benefits / Taxes</t>
  </si>
  <si>
    <t>Salaries - **Staff</t>
  </si>
  <si>
    <t>Staff Training and Travel</t>
  </si>
  <si>
    <t>Marketing and Printing</t>
  </si>
  <si>
    <t>Cosultants - Other than HGF</t>
  </si>
  <si>
    <t>HGF Coaching and Administrative Fee</t>
  </si>
  <si>
    <t>Community-wide Celebration</t>
  </si>
  <si>
    <t>Local Organization Training Expenses, meals, etc.</t>
  </si>
  <si>
    <t>Miscellaneous (supplies, staff expenses, etc.)</t>
  </si>
  <si>
    <t>TOTAL Community Expenses</t>
  </si>
  <si>
    <t>Community Contribution</t>
  </si>
  <si>
    <t>HGF Matching Grant***</t>
  </si>
  <si>
    <t>Incentive Grants***</t>
  </si>
  <si>
    <t>Subtract HGF Coaching and Administrative Fee</t>
  </si>
  <si>
    <t>HGF Matching Grant*** Final Cash Total</t>
  </si>
  <si>
    <t>TOTAL Program Expenses</t>
  </si>
  <si>
    <t>HGF Grant</t>
  </si>
  <si>
    <t>Subtract HGF Coaching and Administrative fee</t>
  </si>
  <si>
    <t>TOTAL HGF Cash to community</t>
  </si>
  <si>
    <t>HGF Coaching and Administrative Fee*****</t>
  </si>
  <si>
    <t>***** This fee is not a cash fee, rather it is deducted from the grant</t>
  </si>
  <si>
    <t>Community Cash Expense</t>
  </si>
  <si>
    <t>Notes:</t>
  </si>
  <si>
    <t>TOTAL HGF Cash to Community</t>
  </si>
  <si>
    <t>HGF Coaching and Administrative Fee****</t>
  </si>
  <si>
    <t>**** This fee is not a cash fee; rather, it is deducted from the grant</t>
  </si>
  <si>
    <t>HGF Matching Grant*****</t>
  </si>
  <si>
    <t>Subtract HGF Coaching and Administrative Fee****</t>
  </si>
  <si>
    <r>
      <t xml:space="preserve">Community:  </t>
    </r>
    <r>
      <rPr>
        <b/>
        <sz val="14"/>
        <color theme="2" tint="-9.9978637043366805E-2"/>
        <rFont val="Calibri"/>
        <family val="2"/>
        <scheme val="minor"/>
      </rPr>
      <t>insert community name here</t>
    </r>
  </si>
  <si>
    <t>Salaries - Staff**</t>
  </si>
  <si>
    <t>** LIFE &amp; LEGACY program manager a minimum of 3 days per week</t>
  </si>
  <si>
    <t>Consultants - Other than HGF</t>
  </si>
  <si>
    <t>Formulas set below this line</t>
  </si>
  <si>
    <t>Insert any additional lines here</t>
  </si>
  <si>
    <r>
      <t xml:space="preserve">TOTAL Matched Program Expense </t>
    </r>
    <r>
      <rPr>
        <sz val="10"/>
        <color theme="1"/>
        <rFont val="Calibri"/>
        <family val="2"/>
        <scheme val="minor"/>
      </rPr>
      <t>(max $300,000)</t>
    </r>
  </si>
  <si>
    <t>*** Based on Partner community's decision on amount of incentive, times the number of organizations participating.  Minimum goal for Letters of Intent per organization, per year, is 18 with an aspirational goal of 25.</t>
  </si>
  <si>
    <r>
      <t>LIFE &amp; LEGACY</t>
    </r>
    <r>
      <rPr>
        <vertAlign val="superscript"/>
        <sz val="14"/>
        <color theme="0"/>
        <rFont val="Calibri"/>
        <family val="2"/>
        <scheme val="minor"/>
      </rPr>
      <t>TM</t>
    </r>
  </si>
  <si>
    <t>Harold Grinspoon Foundation</t>
  </si>
  <si>
    <t>Cohorts 4,5</t>
  </si>
  <si>
    <t>***** HGF will pay 33% of the budget up to $100,000 per year, minus the administrative fee of $6,250</t>
  </si>
  <si>
    <t xml:space="preserve">Year 2 PROPOSED Budget </t>
  </si>
  <si>
    <t>Year 2 Proposed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</si>
</sst>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_);_(&quot;$&quot;* \(#,##0\);_(&quot;$&quot;* &quot;-&quot;??_);_(@_)"/>
  </numFmts>
  <fonts count="13" x14ac:knownFonts="1">
    <font>
      <sz val="11"/>
      <color theme="1"/>
      <name val="Calibri"/>
      <family val="2"/>
      <scheme val="minor"/>
    </font>
    <font>
      <sz val="10"/>
      <color theme="1"/>
      <name val="Calibri"/>
      <family val="2"/>
      <scheme val="minor"/>
    </font>
    <font>
      <sz val="12"/>
      <color theme="1"/>
      <name val="Calibri"/>
      <family val="2"/>
      <scheme val="minor"/>
    </font>
    <font>
      <b/>
      <sz val="14"/>
      <color theme="1"/>
      <name val="Calibri"/>
      <family val="2"/>
      <scheme val="minor"/>
    </font>
    <font>
      <b/>
      <sz val="14"/>
      <color theme="2" tint="-9.9978637043366805E-2"/>
      <name val="Calibri"/>
      <family val="2"/>
      <scheme val="minor"/>
    </font>
    <font>
      <b/>
      <sz val="14"/>
      <color theme="0"/>
      <name val="Calibri"/>
      <family val="2"/>
      <scheme val="minor"/>
    </font>
    <font>
      <b/>
      <sz val="12"/>
      <color theme="1"/>
      <name val="Calibri"/>
      <family val="2"/>
      <scheme val="minor"/>
    </font>
    <font>
      <b/>
      <sz val="12"/>
      <color theme="0"/>
      <name val="Calibri"/>
      <family val="2"/>
      <scheme val="minor"/>
    </font>
    <font>
      <sz val="12"/>
      <color theme="1"/>
      <name val="IrisUPC"/>
      <family val="2"/>
    </font>
    <font>
      <sz val="11"/>
      <color theme="2" tint="-0.249977111117893"/>
      <name val="Calibri"/>
      <family val="2"/>
      <scheme val="minor"/>
    </font>
    <font>
      <b/>
      <sz val="14"/>
      <name val="Calibri"/>
      <family val="2"/>
      <scheme val="minor"/>
    </font>
    <font>
      <vertAlign val="superscript"/>
      <sz val="14"/>
      <color theme="0"/>
      <name val="Calibri"/>
      <family val="2"/>
      <scheme val="minor"/>
    </font>
    <font>
      <b/>
      <sz val="14"/>
      <color theme="9" tint="-0.499984740745262"/>
      <name val="Calibri"/>
      <family val="2"/>
      <scheme val="minor"/>
    </font>
  </fonts>
  <fills count="4">
    <fill>
      <patternFill patternType="none"/>
    </fill>
    <fill>
      <patternFill patternType="gray125"/>
    </fill>
    <fill>
      <patternFill patternType="solid">
        <fgColor theme="9" tint="-0.499984740745262"/>
        <bgColor indexed="64"/>
      </patternFill>
    </fill>
    <fill>
      <patternFill patternType="solid">
        <fgColor theme="9" tint="0.79998168889431442"/>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bottom style="thick">
        <color indexed="64"/>
      </bottom>
      <diagonal/>
    </border>
    <border>
      <left/>
      <right style="thin">
        <color indexed="64"/>
      </right>
      <top style="thick">
        <color indexed="64"/>
      </top>
      <bottom/>
      <diagonal/>
    </border>
    <border>
      <left/>
      <right style="thin">
        <color indexed="64"/>
      </right>
      <top/>
      <bottom style="thick">
        <color indexed="64"/>
      </bottom>
      <diagonal/>
    </border>
    <border>
      <left/>
      <right/>
      <top/>
      <bottom style="thin">
        <color indexed="64"/>
      </bottom>
      <diagonal/>
    </border>
  </borders>
  <cellStyleXfs count="1">
    <xf numFmtId="0" fontId="0" fillId="0" borderId="0"/>
  </cellStyleXfs>
  <cellXfs count="62">
    <xf numFmtId="0" fontId="0" fillId="0" borderId="0" xfId="0"/>
    <xf numFmtId="3" fontId="0" fillId="0" borderId="0" xfId="0" applyNumberFormat="1"/>
    <xf numFmtId="164" fontId="2" fillId="0" borderId="2" xfId="0" applyNumberFormat="1" applyFont="1" applyBorder="1" applyProtection="1">
      <protection locked="0"/>
    </xf>
    <xf numFmtId="0" fontId="3" fillId="0" borderId="0" xfId="0" applyFont="1" applyProtection="1">
      <protection locked="0"/>
    </xf>
    <xf numFmtId="3" fontId="2" fillId="0" borderId="0" xfId="0" applyNumberFormat="1" applyFont="1" applyFill="1" applyBorder="1" applyProtection="1">
      <protection locked="0"/>
    </xf>
    <xf numFmtId="164" fontId="2" fillId="0" borderId="3" xfId="0" applyNumberFormat="1" applyFont="1" applyBorder="1" applyProtection="1">
      <protection locked="0"/>
    </xf>
    <xf numFmtId="0" fontId="2" fillId="0" borderId="0" xfId="0" applyFont="1" applyProtection="1">
      <protection locked="0"/>
    </xf>
    <xf numFmtId="0" fontId="2" fillId="0" borderId="0" xfId="0" applyFont="1" applyFill="1" applyBorder="1" applyProtection="1">
      <protection locked="0"/>
    </xf>
    <xf numFmtId="0" fontId="5" fillId="0" borderId="0" xfId="0" applyFont="1" applyFill="1" applyProtection="1"/>
    <xf numFmtId="0" fontId="3" fillId="0" borderId="0" xfId="0" applyFont="1" applyProtection="1"/>
    <xf numFmtId="164" fontId="4" fillId="0" borderId="0" xfId="0" applyNumberFormat="1" applyFont="1" applyProtection="1"/>
    <xf numFmtId="0" fontId="0" fillId="0" borderId="0" xfId="0" applyProtection="1"/>
    <xf numFmtId="164" fontId="0" fillId="0" borderId="0" xfId="0" applyNumberFormat="1" applyProtection="1"/>
    <xf numFmtId="0" fontId="6" fillId="0" borderId="0" xfId="0" applyFont="1" applyProtection="1"/>
    <xf numFmtId="0" fontId="6" fillId="0" borderId="0" xfId="0" applyFont="1" applyAlignment="1" applyProtection="1">
      <alignment horizontal="center"/>
    </xf>
    <xf numFmtId="0" fontId="7" fillId="2" borderId="0" xfId="0" applyFont="1" applyFill="1" applyProtection="1"/>
    <xf numFmtId="0" fontId="2" fillId="0" borderId="0" xfId="0" applyFont="1" applyProtection="1"/>
    <xf numFmtId="0" fontId="2" fillId="0" borderId="2" xfId="0" applyFont="1" applyBorder="1" applyProtection="1"/>
    <xf numFmtId="164" fontId="2" fillId="0" borderId="2" xfId="0" applyNumberFormat="1" applyFont="1" applyBorder="1" applyProtection="1"/>
    <xf numFmtId="0" fontId="2" fillId="0" borderId="0" xfId="0" applyFont="1" applyBorder="1" applyProtection="1"/>
    <xf numFmtId="0" fontId="2" fillId="0" borderId="0" xfId="0" applyFont="1" applyFill="1" applyBorder="1" applyProtection="1"/>
    <xf numFmtId="3" fontId="2" fillId="0" borderId="0" xfId="0" applyNumberFormat="1" applyFont="1" applyFill="1" applyBorder="1" applyProtection="1"/>
    <xf numFmtId="3" fontId="3" fillId="0" borderId="0" xfId="0" applyNumberFormat="1" applyFont="1" applyFill="1" applyBorder="1" applyProtection="1"/>
    <xf numFmtId="0" fontId="6" fillId="3" borderId="2" xfId="0" applyFont="1" applyFill="1" applyBorder="1" applyProtection="1"/>
    <xf numFmtId="0" fontId="6" fillId="0" borderId="0" xfId="0" applyFont="1" applyFill="1" applyBorder="1" applyProtection="1"/>
    <xf numFmtId="164" fontId="6" fillId="3" borderId="1" xfId="0" applyNumberFormat="1" applyFont="1" applyFill="1" applyBorder="1" applyProtection="1"/>
    <xf numFmtId="164" fontId="2" fillId="0" borderId="5" xfId="0" applyNumberFormat="1" applyFont="1" applyBorder="1" applyProtection="1"/>
    <xf numFmtId="164" fontId="2" fillId="0" borderId="4" xfId="0" applyNumberFormat="1" applyFont="1" applyBorder="1" applyProtection="1"/>
    <xf numFmtId="3" fontId="6" fillId="0" borderId="2" xfId="0" applyNumberFormat="1" applyFont="1" applyBorder="1" applyProtection="1"/>
    <xf numFmtId="3" fontId="6" fillId="0" borderId="0" xfId="0" applyNumberFormat="1" applyFont="1" applyFill="1" applyBorder="1" applyProtection="1"/>
    <xf numFmtId="164" fontId="6" fillId="0" borderId="2" xfId="0" applyNumberFormat="1" applyFont="1" applyBorder="1" applyProtection="1"/>
    <xf numFmtId="3" fontId="2" fillId="0" borderId="0" xfId="0" applyNumberFormat="1" applyFont="1" applyProtection="1"/>
    <xf numFmtId="164" fontId="2" fillId="0" borderId="0" xfId="0" applyNumberFormat="1" applyFont="1" applyProtection="1"/>
    <xf numFmtId="0" fontId="2" fillId="0" borderId="0" xfId="0" applyFont="1" applyAlignment="1" applyProtection="1">
      <alignment wrapText="1"/>
    </xf>
    <xf numFmtId="164" fontId="5" fillId="2" borderId="1" xfId="0" applyNumberFormat="1" applyFont="1" applyFill="1" applyBorder="1" applyProtection="1"/>
    <xf numFmtId="0" fontId="2" fillId="0" borderId="4" xfId="0" applyFont="1" applyBorder="1" applyProtection="1"/>
    <xf numFmtId="0" fontId="5" fillId="2" borderId="1" xfId="0" applyFont="1" applyFill="1" applyBorder="1" applyProtection="1"/>
    <xf numFmtId="164" fontId="2" fillId="0" borderId="0" xfId="0" applyNumberFormat="1" applyFont="1" applyBorder="1" applyProtection="1"/>
    <xf numFmtId="164" fontId="2" fillId="0" borderId="1" xfId="0" applyNumberFormat="1" applyFont="1" applyBorder="1" applyProtection="1"/>
    <xf numFmtId="0" fontId="2" fillId="0" borderId="2" xfId="0" applyFont="1" applyBorder="1" applyProtection="1">
      <protection locked="0"/>
    </xf>
    <xf numFmtId="0" fontId="2" fillId="0" borderId="3" xfId="0" applyFont="1" applyBorder="1" applyProtection="1">
      <protection locked="0"/>
    </xf>
    <xf numFmtId="0" fontId="2" fillId="0" borderId="0" xfId="0" applyFont="1" applyBorder="1" applyProtection="1">
      <protection locked="0"/>
    </xf>
    <xf numFmtId="0" fontId="2" fillId="0" borderId="7" xfId="0" applyFont="1" applyBorder="1" applyProtection="1"/>
    <xf numFmtId="0" fontId="2" fillId="0" borderId="8" xfId="0" applyFont="1" applyBorder="1" applyProtection="1"/>
    <xf numFmtId="164" fontId="9" fillId="0" borderId="0" xfId="0" applyNumberFormat="1" applyFont="1" applyBorder="1" applyAlignment="1" applyProtection="1">
      <alignment horizontal="center"/>
    </xf>
    <xf numFmtId="0" fontId="3" fillId="0" borderId="0" xfId="0" applyFont="1" applyAlignment="1" applyProtection="1">
      <alignment vertical="center"/>
    </xf>
    <xf numFmtId="0" fontId="5" fillId="0" borderId="0" xfId="0" applyFont="1" applyFill="1" applyAlignment="1" applyProtection="1">
      <alignment vertical="center"/>
    </xf>
    <xf numFmtId="164" fontId="5" fillId="2" borderId="0" xfId="0" applyNumberFormat="1" applyFont="1" applyFill="1" applyAlignment="1" applyProtection="1">
      <alignment horizontal="center" wrapText="1"/>
    </xf>
    <xf numFmtId="0" fontId="5" fillId="2" borderId="0" xfId="0" applyFont="1" applyFill="1" applyAlignment="1" applyProtection="1">
      <alignment horizontal="center"/>
    </xf>
    <xf numFmtId="164" fontId="12" fillId="3" borderId="0" xfId="0" applyNumberFormat="1" applyFont="1" applyFill="1" applyAlignment="1" applyProtection="1">
      <alignment horizontal="center" vertical="center" wrapText="1"/>
    </xf>
    <xf numFmtId="0" fontId="10" fillId="0" borderId="0" xfId="0" applyFont="1" applyFill="1" applyAlignment="1" applyProtection="1">
      <alignment vertical="center"/>
    </xf>
    <xf numFmtId="0" fontId="2" fillId="0" borderId="2" xfId="0" applyFont="1" applyBorder="1" applyAlignment="1" applyProtection="1">
      <alignment vertical="center"/>
      <protection locked="0"/>
    </xf>
    <xf numFmtId="0" fontId="2" fillId="0" borderId="0" xfId="0" applyFont="1" applyAlignment="1" applyProtection="1">
      <alignment vertical="center"/>
      <protection locked="0"/>
    </xf>
    <xf numFmtId="164" fontId="2" fillId="0" borderId="2" xfId="0" applyNumberFormat="1" applyFont="1" applyBorder="1" applyAlignment="1" applyProtection="1">
      <alignment vertical="center"/>
      <protection locked="0"/>
    </xf>
    <xf numFmtId="0" fontId="8" fillId="0" borderId="0" xfId="0" applyFont="1" applyAlignment="1" applyProtection="1">
      <alignment vertical="center"/>
      <protection locked="0"/>
    </xf>
    <xf numFmtId="164" fontId="5" fillId="2" borderId="0" xfId="0" applyNumberFormat="1" applyFont="1" applyFill="1" applyAlignment="1" applyProtection="1">
      <alignment horizontal="center" vertical="center" wrapText="1"/>
    </xf>
    <xf numFmtId="164" fontId="5" fillId="2" borderId="10" xfId="0" applyNumberFormat="1" applyFont="1" applyFill="1" applyBorder="1" applyAlignment="1" applyProtection="1">
      <alignment horizontal="center" vertical="center" wrapText="1"/>
    </xf>
    <xf numFmtId="0" fontId="9" fillId="0" borderId="8" xfId="0" applyFont="1" applyBorder="1" applyAlignment="1" applyProtection="1">
      <alignment horizontal="center" vertical="center" textRotation="180" wrapText="1"/>
      <protection locked="0"/>
    </xf>
    <xf numFmtId="0" fontId="9" fillId="0" borderId="6" xfId="0" applyFont="1" applyBorder="1" applyAlignment="1" applyProtection="1">
      <alignment horizontal="center" vertical="center" textRotation="180" wrapText="1"/>
      <protection locked="0"/>
    </xf>
    <xf numFmtId="0" fontId="9" fillId="0" borderId="9" xfId="0" applyFont="1" applyBorder="1" applyAlignment="1" applyProtection="1">
      <alignment horizontal="center" vertical="center" textRotation="180" wrapText="1"/>
      <protection locked="0"/>
    </xf>
    <xf numFmtId="0" fontId="1" fillId="0" borderId="0" xfId="0" applyFont="1" applyAlignment="1" applyProtection="1">
      <alignment wrapText="1"/>
    </xf>
    <xf numFmtId="0" fontId="0" fillId="0" borderId="0" xfId="0"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4"/>
  <sheetViews>
    <sheetView tabSelected="1" zoomScale="80" zoomScaleNormal="80" workbookViewId="0">
      <selection activeCell="D10" sqref="D10"/>
    </sheetView>
  </sheetViews>
  <sheetFormatPr defaultColWidth="8.90625" defaultRowHeight="14.5" x14ac:dyDescent="0.35"/>
  <cols>
    <col min="1" max="1" width="3.54296875" style="11" customWidth="1"/>
    <col min="2" max="2" width="46.81640625" style="11" customWidth="1"/>
    <col min="3" max="3" width="2.453125" style="11" customWidth="1"/>
    <col min="4" max="4" width="25.54296875" style="12" customWidth="1"/>
    <col min="5" max="16384" width="8.90625" style="11"/>
  </cols>
  <sheetData>
    <row r="1" spans="1:6" s="9" customFormat="1" ht="42" customHeight="1" x14ac:dyDescent="0.45">
      <c r="B1" s="50" t="s">
        <v>40</v>
      </c>
      <c r="C1" s="8"/>
      <c r="D1" s="47" t="s">
        <v>39</v>
      </c>
    </row>
    <row r="2" spans="1:6" s="9" customFormat="1" ht="21" x14ac:dyDescent="0.45">
      <c r="B2" s="8"/>
      <c r="C2" s="8"/>
      <c r="D2" s="48" t="s">
        <v>38</v>
      </c>
    </row>
    <row r="3" spans="1:6" s="45" customFormat="1" ht="39.65" customHeight="1" x14ac:dyDescent="0.35">
      <c r="B3" s="46"/>
      <c r="C3" s="46"/>
      <c r="D3" s="49" t="s">
        <v>42</v>
      </c>
    </row>
    <row r="4" spans="1:6" s="9" customFormat="1" ht="18.5" x14ac:dyDescent="0.45">
      <c r="B4" s="3" t="s">
        <v>30</v>
      </c>
      <c r="D4" s="10"/>
    </row>
    <row r="5" spans="1:6" ht="4.25" customHeight="1" x14ac:dyDescent="0.35"/>
    <row r="6" spans="1:6" s="13" customFormat="1" ht="19.75" customHeight="1" x14ac:dyDescent="0.35">
      <c r="C6" s="14"/>
      <c r="D6" s="55" t="s">
        <v>43</v>
      </c>
    </row>
    <row r="7" spans="1:6" s="13" customFormat="1" ht="15.5" x14ac:dyDescent="0.35">
      <c r="C7" s="14"/>
      <c r="D7" s="55"/>
    </row>
    <row r="8" spans="1:6" s="16" customFormat="1" ht="16" thickBot="1" x14ac:dyDescent="0.4">
      <c r="A8" s="42"/>
      <c r="B8" s="15" t="s">
        <v>0</v>
      </c>
      <c r="D8" s="56"/>
    </row>
    <row r="9" spans="1:6" s="6" customFormat="1" ht="17" customHeight="1" thickTop="1" x14ac:dyDescent="0.35">
      <c r="A9" s="57" t="s">
        <v>35</v>
      </c>
      <c r="B9" s="39" t="s">
        <v>31</v>
      </c>
      <c r="D9" s="2">
        <v>0</v>
      </c>
    </row>
    <row r="10" spans="1:6" s="6" customFormat="1" ht="17" customHeight="1" x14ac:dyDescent="0.35">
      <c r="A10" s="58"/>
      <c r="B10" s="39" t="s">
        <v>1</v>
      </c>
      <c r="D10" s="2">
        <v>0</v>
      </c>
    </row>
    <row r="11" spans="1:6" s="52" customFormat="1" ht="17" customHeight="1" x14ac:dyDescent="0.35">
      <c r="A11" s="58"/>
      <c r="B11" s="51" t="s">
        <v>2</v>
      </c>
      <c r="D11" s="53">
        <v>0</v>
      </c>
      <c r="F11" s="54"/>
    </row>
    <row r="12" spans="1:6" s="6" customFormat="1" ht="17" customHeight="1" x14ac:dyDescent="0.35">
      <c r="A12" s="58"/>
      <c r="B12" s="39" t="s">
        <v>9</v>
      </c>
      <c r="D12" s="2">
        <v>0</v>
      </c>
    </row>
    <row r="13" spans="1:6" s="6" customFormat="1" ht="17" customHeight="1" x14ac:dyDescent="0.35">
      <c r="A13" s="58"/>
      <c r="B13" s="39" t="s">
        <v>5</v>
      </c>
      <c r="D13" s="2">
        <v>0</v>
      </c>
    </row>
    <row r="14" spans="1:6" s="6" customFormat="1" ht="17" customHeight="1" x14ac:dyDescent="0.35">
      <c r="A14" s="58"/>
      <c r="B14" s="39" t="s">
        <v>8</v>
      </c>
      <c r="C14" s="7"/>
      <c r="D14" s="2">
        <v>0</v>
      </c>
    </row>
    <row r="15" spans="1:6" s="6" customFormat="1" ht="17" customHeight="1" x14ac:dyDescent="0.35">
      <c r="A15" s="58"/>
      <c r="B15" s="39" t="s">
        <v>4</v>
      </c>
      <c r="D15" s="2">
        <v>0</v>
      </c>
    </row>
    <row r="16" spans="1:6" s="6" customFormat="1" ht="17" customHeight="1" x14ac:dyDescent="0.35">
      <c r="A16" s="58"/>
      <c r="B16" s="39" t="s">
        <v>14</v>
      </c>
      <c r="D16" s="2">
        <v>0</v>
      </c>
    </row>
    <row r="17" spans="1:4" s="41" customFormat="1" ht="17" customHeight="1" x14ac:dyDescent="0.35">
      <c r="A17" s="58"/>
      <c r="B17" s="40" t="s">
        <v>10</v>
      </c>
      <c r="C17" s="4"/>
      <c r="D17" s="5">
        <v>0</v>
      </c>
    </row>
    <row r="18" spans="1:4" s="6" customFormat="1" ht="17" customHeight="1" thickBot="1" x14ac:dyDescent="0.4">
      <c r="A18" s="59"/>
      <c r="B18" s="39" t="s">
        <v>33</v>
      </c>
      <c r="D18" s="2">
        <v>0</v>
      </c>
    </row>
    <row r="19" spans="1:4" s="16" customFormat="1" ht="17" customHeight="1" thickTop="1" x14ac:dyDescent="0.35">
      <c r="A19" s="43"/>
      <c r="B19" s="17" t="s">
        <v>26</v>
      </c>
      <c r="C19" s="19"/>
      <c r="D19" s="18">
        <v>6250</v>
      </c>
    </row>
    <row r="20" spans="1:4" s="16" customFormat="1" ht="17" customHeight="1" thickBot="1" x14ac:dyDescent="0.4">
      <c r="B20" s="19"/>
      <c r="C20" s="19"/>
      <c r="D20" s="44" t="s">
        <v>34</v>
      </c>
    </row>
    <row r="21" spans="1:4" s="9" customFormat="1" ht="22.25" customHeight="1" thickBot="1" x14ac:dyDescent="0.5">
      <c r="B21" s="36" t="s">
        <v>17</v>
      </c>
      <c r="C21" s="22"/>
      <c r="D21" s="34">
        <f>SUM(D9:D19)</f>
        <v>6250</v>
      </c>
    </row>
    <row r="22" spans="1:4" s="16" customFormat="1" ht="16" thickBot="1" x14ac:dyDescent="0.4">
      <c r="B22" s="35" t="s">
        <v>36</v>
      </c>
      <c r="C22" s="21"/>
      <c r="D22" s="38">
        <f>IF(D21&lt;=300000, D21, "$300,000")</f>
        <v>6250</v>
      </c>
    </row>
    <row r="23" spans="1:4" s="16" customFormat="1" ht="16" thickBot="1" x14ac:dyDescent="0.4">
      <c r="B23" s="35"/>
      <c r="C23" s="21"/>
      <c r="D23" s="37"/>
    </row>
    <row r="24" spans="1:4" s="13" customFormat="1" ht="16" thickBot="1" x14ac:dyDescent="0.4">
      <c r="B24" s="23" t="s">
        <v>12</v>
      </c>
      <c r="C24" s="24"/>
      <c r="D24" s="25" t="str">
        <f>IF(D21=6250,("$0"),IF(D21&gt;300000,(D21-100000),(D21*0.666)))</f>
        <v>$0</v>
      </c>
    </row>
    <row r="25" spans="1:4" s="16" customFormat="1" ht="16" thickBot="1" x14ac:dyDescent="0.4">
      <c r="B25" s="17"/>
      <c r="C25" s="20"/>
      <c r="D25" s="26"/>
    </row>
    <row r="26" spans="1:4" s="13" customFormat="1" ht="16" thickBot="1" x14ac:dyDescent="0.4">
      <c r="B26" s="23" t="s">
        <v>28</v>
      </c>
      <c r="C26" s="24"/>
      <c r="D26" s="25">
        <f>IF(D21=6250, (D21), (D22/3))</f>
        <v>6250</v>
      </c>
    </row>
    <row r="27" spans="1:4" s="16" customFormat="1" ht="15.5" x14ac:dyDescent="0.35">
      <c r="B27" s="17" t="s">
        <v>29</v>
      </c>
      <c r="C27" s="20"/>
      <c r="D27" s="27">
        <v>-6250</v>
      </c>
    </row>
    <row r="28" spans="1:4" s="13" customFormat="1" ht="15.5" x14ac:dyDescent="0.35">
      <c r="B28" s="28" t="s">
        <v>25</v>
      </c>
      <c r="C28" s="29"/>
      <c r="D28" s="30">
        <f>SUM(D26,D27)</f>
        <v>0</v>
      </c>
    </row>
    <row r="29" spans="1:4" s="16" customFormat="1" ht="10.75" customHeight="1" x14ac:dyDescent="0.35">
      <c r="C29" s="31"/>
      <c r="D29" s="32"/>
    </row>
    <row r="30" spans="1:4" s="33" customFormat="1" ht="19.25" customHeight="1" x14ac:dyDescent="0.35">
      <c r="B30" s="60" t="s">
        <v>32</v>
      </c>
      <c r="C30" s="60"/>
      <c r="D30" s="61"/>
    </row>
    <row r="31" spans="1:4" s="33" customFormat="1" ht="42" customHeight="1" x14ac:dyDescent="0.35">
      <c r="B31" s="60" t="s">
        <v>37</v>
      </c>
      <c r="C31" s="60"/>
      <c r="D31" s="61"/>
    </row>
    <row r="32" spans="1:4" s="33" customFormat="1" ht="18.649999999999999" customHeight="1" x14ac:dyDescent="0.35">
      <c r="B32" s="60" t="s">
        <v>27</v>
      </c>
      <c r="C32" s="60"/>
      <c r="D32" s="61"/>
    </row>
    <row r="33" spans="2:4" s="33" customFormat="1" ht="27" customHeight="1" x14ac:dyDescent="0.35">
      <c r="B33" s="60" t="s">
        <v>41</v>
      </c>
      <c r="C33" s="60"/>
      <c r="D33" s="61"/>
    </row>
    <row r="34" spans="2:4" s="16" customFormat="1" ht="15.5" x14ac:dyDescent="0.35">
      <c r="D34" s="32"/>
    </row>
  </sheetData>
  <sheetProtection selectLockedCells="1"/>
  <mergeCells count="6">
    <mergeCell ref="D6:D8"/>
    <mergeCell ref="A9:A18"/>
    <mergeCell ref="B31:D31"/>
    <mergeCell ref="B32:D32"/>
    <mergeCell ref="B33:D33"/>
    <mergeCell ref="B30:D3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4"/>
  <sheetViews>
    <sheetView workbookViewId="0">
      <selection activeCell="A26" sqref="A26"/>
    </sheetView>
  </sheetViews>
  <sheetFormatPr defaultRowHeight="14.5" x14ac:dyDescent="0.35"/>
  <cols>
    <col min="1" max="1" width="39.08984375" customWidth="1"/>
    <col min="3" max="3" width="4.6328125" customWidth="1"/>
    <col min="4" max="4" width="30.54296875" customWidth="1"/>
  </cols>
  <sheetData>
    <row r="1" spans="1:5" x14ac:dyDescent="0.35">
      <c r="A1" t="s">
        <v>3</v>
      </c>
      <c r="B1" s="1">
        <v>65000</v>
      </c>
      <c r="D1" t="s">
        <v>3</v>
      </c>
      <c r="E1" s="1">
        <v>65000</v>
      </c>
    </row>
    <row r="2" spans="1:5" x14ac:dyDescent="0.35">
      <c r="A2" t="s">
        <v>1</v>
      </c>
      <c r="B2" s="1">
        <v>10000</v>
      </c>
      <c r="D2" t="s">
        <v>1</v>
      </c>
      <c r="E2" s="1">
        <v>10000</v>
      </c>
    </row>
    <row r="3" spans="1:5" x14ac:dyDescent="0.35">
      <c r="A3" t="s">
        <v>2</v>
      </c>
      <c r="B3" s="1">
        <v>8000</v>
      </c>
      <c r="D3" t="s">
        <v>2</v>
      </c>
      <c r="E3" s="1">
        <v>8000</v>
      </c>
    </row>
    <row r="4" spans="1:5" x14ac:dyDescent="0.35">
      <c r="A4" t="s">
        <v>4</v>
      </c>
      <c r="B4" s="1">
        <v>5000</v>
      </c>
      <c r="D4" t="s">
        <v>4</v>
      </c>
      <c r="E4" s="1">
        <v>5000</v>
      </c>
    </row>
    <row r="5" spans="1:5" x14ac:dyDescent="0.35">
      <c r="A5" t="s">
        <v>9</v>
      </c>
      <c r="B5" s="1">
        <v>6000</v>
      </c>
      <c r="D5" t="s">
        <v>9</v>
      </c>
      <c r="E5" s="1">
        <v>6000</v>
      </c>
    </row>
    <row r="6" spans="1:5" x14ac:dyDescent="0.35">
      <c r="A6" t="s">
        <v>5</v>
      </c>
      <c r="B6" s="1">
        <v>26500</v>
      </c>
      <c r="D6" t="s">
        <v>5</v>
      </c>
      <c r="E6" s="1">
        <v>26500</v>
      </c>
    </row>
    <row r="7" spans="1:5" x14ac:dyDescent="0.35">
      <c r="A7" t="s">
        <v>6</v>
      </c>
      <c r="B7" s="1">
        <v>5000</v>
      </c>
      <c r="D7" t="s">
        <v>6</v>
      </c>
      <c r="E7" s="1">
        <v>5000</v>
      </c>
    </row>
    <row r="8" spans="1:5" x14ac:dyDescent="0.35">
      <c r="A8" t="s">
        <v>14</v>
      </c>
      <c r="B8" s="1">
        <v>130000</v>
      </c>
      <c r="D8" t="s">
        <v>14</v>
      </c>
      <c r="E8" s="1">
        <v>130000</v>
      </c>
    </row>
    <row r="9" spans="1:5" x14ac:dyDescent="0.35">
      <c r="A9" t="s">
        <v>7</v>
      </c>
      <c r="B9" s="1">
        <v>12500</v>
      </c>
      <c r="D9" t="s">
        <v>21</v>
      </c>
      <c r="E9" s="1">
        <v>12500</v>
      </c>
    </row>
    <row r="10" spans="1:5" x14ac:dyDescent="0.35">
      <c r="A10" t="s">
        <v>8</v>
      </c>
      <c r="B10" s="1">
        <v>12000</v>
      </c>
      <c r="D10" t="s">
        <v>8</v>
      </c>
      <c r="E10" s="1">
        <v>12000</v>
      </c>
    </row>
    <row r="11" spans="1:5" x14ac:dyDescent="0.35">
      <c r="A11" t="s">
        <v>10</v>
      </c>
      <c r="B11" s="1">
        <v>20000</v>
      </c>
      <c r="D11" t="s">
        <v>10</v>
      </c>
      <c r="E11" s="1">
        <v>20000</v>
      </c>
    </row>
    <row r="13" spans="1:5" x14ac:dyDescent="0.35">
      <c r="A13" t="s">
        <v>11</v>
      </c>
      <c r="B13" s="1">
        <f>SUM(B1:B12)</f>
        <v>300000</v>
      </c>
      <c r="D13" t="s">
        <v>17</v>
      </c>
      <c r="E13" s="1">
        <f>SUM(E1:E12)</f>
        <v>300000</v>
      </c>
    </row>
    <row r="15" spans="1:5" x14ac:dyDescent="0.35">
      <c r="D15" t="s">
        <v>18</v>
      </c>
      <c r="E15" s="1">
        <f>SUM(E13/2)</f>
        <v>150000</v>
      </c>
    </row>
    <row r="16" spans="1:5" x14ac:dyDescent="0.35">
      <c r="A16" t="s">
        <v>12</v>
      </c>
      <c r="B16">
        <f>SUM(B13/2)</f>
        <v>150000</v>
      </c>
      <c r="D16" t="s">
        <v>19</v>
      </c>
      <c r="E16" s="1">
        <v>-12500</v>
      </c>
    </row>
    <row r="17" spans="1:5" x14ac:dyDescent="0.35">
      <c r="D17" t="s">
        <v>20</v>
      </c>
      <c r="E17" s="1">
        <f>SUM(E15,E16)</f>
        <v>137500</v>
      </c>
    </row>
    <row r="18" spans="1:5" x14ac:dyDescent="0.35">
      <c r="A18" t="s">
        <v>13</v>
      </c>
      <c r="B18">
        <f>B16</f>
        <v>150000</v>
      </c>
    </row>
    <row r="19" spans="1:5" x14ac:dyDescent="0.35">
      <c r="A19" t="s">
        <v>15</v>
      </c>
      <c r="B19" s="1">
        <v>-12500</v>
      </c>
      <c r="D19" t="s">
        <v>23</v>
      </c>
      <c r="E19">
        <f>SUM(E13/2)</f>
        <v>150000</v>
      </c>
    </row>
    <row r="20" spans="1:5" x14ac:dyDescent="0.35">
      <c r="A20" t="s">
        <v>16</v>
      </c>
      <c r="B20" s="1">
        <f>SUM(B18,B19)</f>
        <v>137500</v>
      </c>
    </row>
    <row r="21" spans="1:5" x14ac:dyDescent="0.35">
      <c r="B21" s="1"/>
    </row>
    <row r="22" spans="1:5" x14ac:dyDescent="0.35">
      <c r="B22" s="1"/>
    </row>
    <row r="23" spans="1:5" x14ac:dyDescent="0.35">
      <c r="A23" t="s">
        <v>24</v>
      </c>
    </row>
    <row r="24" spans="1:5" x14ac:dyDescent="0.35">
      <c r="A24" t="s">
        <v>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Dena Kaufman</dc:creator>
  <cp:lastModifiedBy>Arlene D. Schiff</cp:lastModifiedBy>
  <cp:lastPrinted>2015-12-24T16:30:23Z</cp:lastPrinted>
  <dcterms:created xsi:type="dcterms:W3CDTF">2014-08-22T16:16:38Z</dcterms:created>
  <dcterms:modified xsi:type="dcterms:W3CDTF">2018-09-11T18:05:22Z</dcterms:modified>
</cp:coreProperties>
</file>